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470" windowHeight="8640" activeTab="3"/>
  </bookViews>
  <sheets>
    <sheet name="Ad-valorem liner rates" sheetId="1" r:id="rId1"/>
    <sheet name="commodity prices" sheetId="2" r:id="rId2"/>
    <sheet name="per quantity transport costs" sheetId="3" r:id="rId3"/>
    <sheet name="comm prices 5 years" sheetId="4" r:id="rId4"/>
  </sheets>
  <definedNames/>
  <calcPr fullCalcOnLoad="1"/>
</workbook>
</file>

<file path=xl/sharedStrings.xml><?xml version="1.0" encoding="utf-8"?>
<sst xmlns="http://schemas.openxmlformats.org/spreadsheetml/2006/main" count="103" uniqueCount="46">
  <si>
    <t>COMMODITY</t>
  </si>
  <si>
    <t>ROUTE</t>
  </si>
  <si>
    <t>Rubber</t>
  </si>
  <si>
    <t>Malaysia-Europe</t>
  </si>
  <si>
    <t>..</t>
  </si>
  <si>
    <t>Jute</t>
  </si>
  <si>
    <t>Pakistan-Europe</t>
  </si>
  <si>
    <t>Cocoa Beans</t>
  </si>
  <si>
    <t>Ghana-Europe</t>
  </si>
  <si>
    <t>Coconut Oil</t>
  </si>
  <si>
    <t>Sri-Lanka - Europe</t>
  </si>
  <si>
    <t>Tea</t>
  </si>
  <si>
    <t>Brazil-Europe</t>
  </si>
  <si>
    <t>Coffee</t>
  </si>
  <si>
    <t>Colombia - Europe</t>
  </si>
  <si>
    <t>1980</t>
  </si>
  <si>
    <t>1951</t>
  </si>
  <si>
    <t>Malaysia</t>
  </si>
  <si>
    <t>RUBBER(US CENTS/POUND)</t>
  </si>
  <si>
    <t>US cents per pound</t>
  </si>
  <si>
    <t>1948</t>
  </si>
  <si>
    <t>Ghana</t>
  </si>
  <si>
    <t>CACAO NY&amp;LONDON 3M.FUT.CTS/LB</t>
  </si>
  <si>
    <t>Index number</t>
  </si>
  <si>
    <t>BASE_YR</t>
  </si>
  <si>
    <t>BEGDATE</t>
  </si>
  <si>
    <t>CNTRY_ENG</t>
  </si>
  <si>
    <t>ENG_DESC</t>
  </si>
  <si>
    <t>MGNITUD_EN</t>
  </si>
  <si>
    <t>1955</t>
  </si>
  <si>
    <t>Sri Lanka</t>
  </si>
  <si>
    <t>TEA(US CENTS/POUND)</t>
  </si>
  <si>
    <t>1949</t>
  </si>
  <si>
    <t>Philippines</t>
  </si>
  <si>
    <t>COCONUT OIL (US CENTS/POUND)</t>
  </si>
  <si>
    <t>Brazil</t>
  </si>
  <si>
    <t>CTS/LB COFFEE SANTOSH NEW YRK</t>
  </si>
  <si>
    <t>CACAO (US CENTS/POUND)</t>
  </si>
  <si>
    <t>COFFEE (US CENTS/POUND)</t>
  </si>
  <si>
    <t>TIN(US CENTS/POUND)</t>
  </si>
  <si>
    <t>Others</t>
  </si>
  <si>
    <t>The values here correspond to ad valorem freight cost, multiplied by the price of the goods (US cents/pound usually).</t>
  </si>
  <si>
    <t>% changes 1970-1980</t>
  </si>
  <si>
    <t>year</t>
  </si>
  <si>
    <t>us</t>
  </si>
  <si>
    <t>Source: UNCTAD Review of Maritime Transport, various years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</si>
</sst>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3">
    <font>
      <sz val="10"/>
      <name val="Arial"/>
      <family val="0"/>
    </font>
    <font>
      <sz val="10"/>
      <color indexed="12"/>
      <name val="Courie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2" sqref="C2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12" width="8.28125" style="0" customWidth="1"/>
  </cols>
  <sheetData>
    <row r="1" spans="1:12" ht="12.75">
      <c r="A1" s="1" t="s">
        <v>0</v>
      </c>
      <c r="B1" s="1" t="s">
        <v>1</v>
      </c>
      <c r="C1" s="2">
        <v>1963</v>
      </c>
      <c r="D1" s="2">
        <v>1965</v>
      </c>
      <c r="E1" s="2">
        <v>1970</v>
      </c>
      <c r="F1" s="2">
        <v>1975</v>
      </c>
      <c r="G1" s="2">
        <v>1980</v>
      </c>
      <c r="H1" s="2">
        <v>1985</v>
      </c>
      <c r="I1" s="2">
        <v>1990</v>
      </c>
      <c r="J1" s="2">
        <v>1995</v>
      </c>
      <c r="K1" s="9">
        <v>2000</v>
      </c>
      <c r="L1" s="9">
        <v>2004</v>
      </c>
    </row>
    <row r="2" spans="1:12" ht="12.75">
      <c r="A2" s="3" t="s">
        <v>2</v>
      </c>
      <c r="B2" s="3" t="s">
        <v>3</v>
      </c>
      <c r="C2" s="4">
        <v>7.6</v>
      </c>
      <c r="D2" s="4">
        <v>13.3</v>
      </c>
      <c r="E2" s="4">
        <v>10.5</v>
      </c>
      <c r="F2" s="4">
        <v>18.5</v>
      </c>
      <c r="G2" s="4">
        <v>8.9</v>
      </c>
      <c r="H2" s="4" t="s">
        <v>4</v>
      </c>
      <c r="I2" s="4">
        <v>15.5</v>
      </c>
      <c r="J2" s="4">
        <v>8.9</v>
      </c>
      <c r="K2" s="4">
        <v>15</v>
      </c>
      <c r="L2" s="4">
        <v>7.5</v>
      </c>
    </row>
    <row r="3" spans="1:12" ht="12.75">
      <c r="A3" s="3" t="s">
        <v>5</v>
      </c>
      <c r="B3" s="3" t="s">
        <v>6</v>
      </c>
      <c r="C3" s="4">
        <v>22.6</v>
      </c>
      <c r="D3" s="4">
        <v>25.4</v>
      </c>
      <c r="E3" s="4">
        <v>12.1</v>
      </c>
      <c r="F3" s="4">
        <v>19.5</v>
      </c>
      <c r="G3" s="4">
        <v>19.8</v>
      </c>
      <c r="H3" s="4">
        <v>6.4</v>
      </c>
      <c r="I3" s="4">
        <v>21.2</v>
      </c>
      <c r="J3" s="4">
        <v>15.5</v>
      </c>
      <c r="K3" s="4">
        <v>37</v>
      </c>
      <c r="L3" s="4">
        <v>27.6</v>
      </c>
    </row>
    <row r="4" spans="1:12" ht="12.75">
      <c r="A4" s="3" t="s">
        <v>7</v>
      </c>
      <c r="B4" s="3" t="s">
        <v>8</v>
      </c>
      <c r="C4" s="4">
        <v>3.3</v>
      </c>
      <c r="D4" s="4">
        <v>4.1</v>
      </c>
      <c r="E4" s="4">
        <v>2.4</v>
      </c>
      <c r="F4" s="4">
        <v>3.4</v>
      </c>
      <c r="G4" s="4">
        <v>2.7</v>
      </c>
      <c r="H4" s="4">
        <v>1.9</v>
      </c>
      <c r="I4" s="4">
        <v>6.7</v>
      </c>
      <c r="J4" s="4">
        <v>6.3</v>
      </c>
      <c r="K4" s="4">
        <v>4.8</v>
      </c>
      <c r="L4" s="4">
        <v>3.7</v>
      </c>
    </row>
    <row r="5" spans="1:12" ht="12.75">
      <c r="A5" s="3" t="s">
        <v>9</v>
      </c>
      <c r="B5" s="3" t="s">
        <v>10</v>
      </c>
      <c r="C5" s="4">
        <v>11.2</v>
      </c>
      <c r="D5" s="4">
        <v>7.2</v>
      </c>
      <c r="E5" s="4">
        <v>8.9</v>
      </c>
      <c r="F5" s="4">
        <v>9.1</v>
      </c>
      <c r="G5" s="4">
        <v>12.6</v>
      </c>
      <c r="H5" s="4">
        <v>12.6</v>
      </c>
      <c r="I5" s="4"/>
      <c r="J5" s="4">
        <v>6</v>
      </c>
      <c r="K5" s="4">
        <v>25.9</v>
      </c>
      <c r="L5" s="4">
        <v>10.1</v>
      </c>
    </row>
    <row r="6" spans="1:12" ht="12.75">
      <c r="A6" s="3" t="s">
        <v>11</v>
      </c>
      <c r="B6" s="3" t="s">
        <v>10</v>
      </c>
      <c r="C6" s="4">
        <v>5.8</v>
      </c>
      <c r="D6" s="4">
        <v>6.3</v>
      </c>
      <c r="E6" s="4">
        <v>9.5</v>
      </c>
      <c r="F6" s="4">
        <v>10.4</v>
      </c>
      <c r="G6" s="4">
        <v>9.9</v>
      </c>
      <c r="H6" s="4">
        <v>6.9</v>
      </c>
      <c r="I6" s="4">
        <v>10</v>
      </c>
      <c r="J6" s="4">
        <v>5.6</v>
      </c>
      <c r="K6" s="4">
        <v>5.9</v>
      </c>
      <c r="L6" s="4">
        <v>8.6</v>
      </c>
    </row>
    <row r="7" spans="1:11" ht="12.75">
      <c r="A7" s="3" t="s">
        <v>7</v>
      </c>
      <c r="B7" s="3" t="s">
        <v>12</v>
      </c>
      <c r="C7" s="4">
        <v>6.4</v>
      </c>
      <c r="D7" s="4">
        <v>13.1</v>
      </c>
      <c r="E7" s="4">
        <v>7.4</v>
      </c>
      <c r="F7" s="4">
        <v>8.2</v>
      </c>
      <c r="G7" s="4">
        <v>8.6</v>
      </c>
      <c r="H7" s="4">
        <v>6.9</v>
      </c>
      <c r="I7" s="4">
        <v>11</v>
      </c>
      <c r="J7" s="4">
        <v>6.6</v>
      </c>
      <c r="K7" s="4">
        <v>6</v>
      </c>
    </row>
    <row r="8" spans="1:12" ht="12.75">
      <c r="A8" s="3" t="s">
        <v>13</v>
      </c>
      <c r="B8" s="3" t="s">
        <v>12</v>
      </c>
      <c r="C8" s="4" t="s">
        <v>4</v>
      </c>
      <c r="D8" s="4" t="s">
        <v>4</v>
      </c>
      <c r="E8" s="4">
        <v>5.2</v>
      </c>
      <c r="F8" s="4">
        <v>9.7</v>
      </c>
      <c r="G8" s="4">
        <v>6</v>
      </c>
      <c r="H8" s="4">
        <v>5</v>
      </c>
      <c r="I8" s="4">
        <v>10</v>
      </c>
      <c r="J8" s="4">
        <v>2.6</v>
      </c>
      <c r="K8" s="4">
        <v>4.4</v>
      </c>
      <c r="L8" s="4">
        <v>6.5</v>
      </c>
    </row>
    <row r="9" spans="1:12" ht="12.75">
      <c r="A9" s="3" t="s">
        <v>13</v>
      </c>
      <c r="B9" s="3" t="s">
        <v>14</v>
      </c>
      <c r="C9" s="4" t="s">
        <v>4</v>
      </c>
      <c r="D9" s="4" t="s">
        <v>4</v>
      </c>
      <c r="E9" s="4">
        <v>4.5</v>
      </c>
      <c r="F9" s="4">
        <v>6.3</v>
      </c>
      <c r="G9" s="4">
        <v>4.4</v>
      </c>
      <c r="H9" s="4">
        <v>6.1</v>
      </c>
      <c r="I9" s="4">
        <v>7.4</v>
      </c>
      <c r="J9" s="4">
        <v>4.9</v>
      </c>
      <c r="K9" s="4">
        <v>3.3</v>
      </c>
      <c r="L9" s="4">
        <v>2.6</v>
      </c>
    </row>
    <row r="12" ht="12.75">
      <c r="A12" t="s">
        <v>45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&amp;C&amp;14Table 3:  Ad-valorem ocean shipping costs&amp;10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16"/>
  <sheetViews>
    <sheetView workbookViewId="0" topLeftCell="A1">
      <pane xSplit="5" topLeftCell="F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3" max="3" width="14.140625" style="0" customWidth="1"/>
    <col min="4" max="4" width="17.57421875" style="0" customWidth="1"/>
    <col min="5" max="5" width="23.421875" style="0" customWidth="1"/>
  </cols>
  <sheetData>
    <row r="1" spans="1:53" ht="12.75">
      <c r="A1" s="5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>
        <v>1948</v>
      </c>
      <c r="G1">
        <v>1949</v>
      </c>
      <c r="H1">
        <v>1950</v>
      </c>
      <c r="I1">
        <v>1951</v>
      </c>
      <c r="J1">
        <v>1952</v>
      </c>
      <c r="K1">
        <v>1953</v>
      </c>
      <c r="L1">
        <v>1954</v>
      </c>
      <c r="M1">
        <v>1955</v>
      </c>
      <c r="N1">
        <v>1956</v>
      </c>
      <c r="O1">
        <v>1957</v>
      </c>
      <c r="P1">
        <v>1958</v>
      </c>
      <c r="Q1">
        <v>1959</v>
      </c>
      <c r="R1">
        <v>1960</v>
      </c>
      <c r="S1">
        <v>1961</v>
      </c>
      <c r="T1">
        <v>1962</v>
      </c>
      <c r="U1">
        <v>1963</v>
      </c>
      <c r="V1">
        <v>1964</v>
      </c>
      <c r="W1">
        <v>1965</v>
      </c>
      <c r="X1">
        <v>1966</v>
      </c>
      <c r="Y1">
        <v>1967</v>
      </c>
      <c r="Z1">
        <v>1968</v>
      </c>
      <c r="AA1">
        <v>1969</v>
      </c>
      <c r="AB1">
        <v>1970</v>
      </c>
      <c r="AC1">
        <v>1971</v>
      </c>
      <c r="AD1">
        <v>1972</v>
      </c>
      <c r="AE1">
        <v>1973</v>
      </c>
      <c r="AF1">
        <v>1974</v>
      </c>
      <c r="AG1">
        <v>1975</v>
      </c>
      <c r="AH1">
        <v>1976</v>
      </c>
      <c r="AI1">
        <v>1977</v>
      </c>
      <c r="AJ1">
        <v>1978</v>
      </c>
      <c r="AK1">
        <v>1979</v>
      </c>
      <c r="AL1">
        <v>1980</v>
      </c>
      <c r="AM1">
        <v>1981</v>
      </c>
      <c r="AN1">
        <v>1982</v>
      </c>
      <c r="AO1">
        <v>1983</v>
      </c>
      <c r="AP1">
        <v>1984</v>
      </c>
      <c r="AQ1">
        <v>1985</v>
      </c>
      <c r="AR1">
        <v>1986</v>
      </c>
      <c r="AS1">
        <v>1987</v>
      </c>
      <c r="AT1">
        <v>1988</v>
      </c>
      <c r="AU1">
        <v>1989</v>
      </c>
      <c r="AV1">
        <v>1990</v>
      </c>
      <c r="AW1">
        <v>1991</v>
      </c>
      <c r="AX1">
        <v>1992</v>
      </c>
      <c r="AY1">
        <v>1993</v>
      </c>
      <c r="AZ1">
        <v>1994</v>
      </c>
      <c r="BA1">
        <v>1995</v>
      </c>
    </row>
    <row r="2" spans="1:53" ht="12.75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I2" s="6">
        <v>46.959765</v>
      </c>
      <c r="J2" s="6">
        <v>30.835304</v>
      </c>
      <c r="K2" s="6">
        <v>21.552763</v>
      </c>
      <c r="L2" s="6">
        <v>21.519839</v>
      </c>
      <c r="M2" s="6">
        <v>35.031282</v>
      </c>
      <c r="N2" s="6">
        <v>30.944327</v>
      </c>
      <c r="O2" s="6">
        <v>29.02739</v>
      </c>
      <c r="P2" s="6">
        <v>25.298831</v>
      </c>
      <c r="Q2" s="6">
        <v>34.718909</v>
      </c>
      <c r="R2" s="6">
        <v>34.788064</v>
      </c>
      <c r="S2" s="6">
        <v>26.537409</v>
      </c>
      <c r="T2" s="6">
        <v>25.125146</v>
      </c>
      <c r="U2" s="6">
        <v>23.713503</v>
      </c>
      <c r="V2" s="6">
        <v>22.279759</v>
      </c>
      <c r="W2" s="6">
        <v>22.422627</v>
      </c>
      <c r="X2" s="6">
        <v>21.599792</v>
      </c>
      <c r="Y2" s="6">
        <v>18.103995</v>
      </c>
      <c r="Z2" s="6">
        <v>17.114266</v>
      </c>
      <c r="AA2" s="6">
        <v>22.212616</v>
      </c>
      <c r="AB2" s="6">
        <v>18.983921</v>
      </c>
      <c r="AC2" s="6">
        <v>15.608132</v>
      </c>
      <c r="AD2" s="6">
        <v>15.301426</v>
      </c>
      <c r="AE2" s="6">
        <v>28.402146</v>
      </c>
      <c r="AF2" s="6">
        <v>34.646265</v>
      </c>
      <c r="AG2" s="6">
        <v>26.296939</v>
      </c>
      <c r="AH2" s="6">
        <v>34.333687</v>
      </c>
      <c r="AI2" s="6">
        <v>37.677831</v>
      </c>
      <c r="AJ2" s="6">
        <v>43.690481</v>
      </c>
      <c r="AK2" s="6">
        <v>56.34379</v>
      </c>
      <c r="AL2" s="6">
        <v>63.069563</v>
      </c>
      <c r="AM2" s="6">
        <v>49.213769</v>
      </c>
      <c r="AN2" s="6">
        <v>37.420589</v>
      </c>
      <c r="AO2" s="6">
        <v>45.803362</v>
      </c>
      <c r="AP2" s="6">
        <v>44.674689</v>
      </c>
      <c r="AQ2" s="6">
        <v>35.049377</v>
      </c>
      <c r="AR2" s="6">
        <v>36.888248</v>
      </c>
      <c r="AS2" s="6">
        <v>43.502348</v>
      </c>
      <c r="AT2" s="6">
        <v>56.524703</v>
      </c>
      <c r="AU2" s="6">
        <v>44.465434</v>
      </c>
      <c r="AV2" s="6">
        <v>38.417355</v>
      </c>
      <c r="AW2" s="6">
        <v>39.199206</v>
      </c>
      <c r="AX2" s="6">
        <v>40.553839</v>
      </c>
      <c r="AY2" s="6">
        <v>40.025699</v>
      </c>
      <c r="AZ2" s="6">
        <v>49.733679</v>
      </c>
      <c r="BA2" s="6">
        <v>70.820228</v>
      </c>
    </row>
    <row r="4" spans="2:53" ht="12.75">
      <c r="B4" s="5" t="s">
        <v>20</v>
      </c>
      <c r="C4" s="5" t="s">
        <v>21</v>
      </c>
      <c r="D4" s="5" t="s">
        <v>22</v>
      </c>
      <c r="E4" s="5" t="s">
        <v>23</v>
      </c>
      <c r="F4" s="6">
        <v>33.618427</v>
      </c>
      <c r="G4" s="6">
        <v>18.291134</v>
      </c>
      <c r="H4" s="6">
        <v>27.182657</v>
      </c>
      <c r="I4" s="6">
        <v>30.061817</v>
      </c>
      <c r="J4" s="6">
        <v>29.977136</v>
      </c>
      <c r="K4" s="6">
        <v>31.416716</v>
      </c>
      <c r="L4" s="6">
        <v>48.945719</v>
      </c>
      <c r="M4" s="6">
        <v>31.755441</v>
      </c>
      <c r="N4" s="6">
        <v>23.117961</v>
      </c>
      <c r="O4" s="6">
        <v>30.691667</v>
      </c>
      <c r="P4" s="6">
        <v>44.258333</v>
      </c>
      <c r="Q4" s="6">
        <v>36.533333</v>
      </c>
      <c r="R4" s="6">
        <v>26.7175</v>
      </c>
      <c r="S4" s="6">
        <v>22.000833</v>
      </c>
      <c r="T4" s="6">
        <v>20.814167</v>
      </c>
      <c r="U4" s="6">
        <v>25.051667</v>
      </c>
      <c r="V4" s="6">
        <v>22.853333</v>
      </c>
      <c r="W4" s="6">
        <v>16.57</v>
      </c>
      <c r="X4" s="6">
        <v>23.479167</v>
      </c>
      <c r="Y4" s="6">
        <v>27.13</v>
      </c>
      <c r="Z4" s="6">
        <v>32.698333</v>
      </c>
      <c r="AA4" s="6">
        <v>40.970833</v>
      </c>
      <c r="AB4" s="6">
        <v>30.569167</v>
      </c>
      <c r="AC4" s="6">
        <v>24.43</v>
      </c>
      <c r="AD4" s="6">
        <v>29.148333</v>
      </c>
      <c r="AE4" s="6">
        <v>51.293333</v>
      </c>
      <c r="AF4" s="6">
        <v>70.770833</v>
      </c>
      <c r="AG4" s="6">
        <v>56.513333</v>
      </c>
      <c r="AH4" s="6">
        <v>92.794167</v>
      </c>
      <c r="AI4" s="6">
        <v>171.9625</v>
      </c>
      <c r="AJ4" s="6">
        <v>154.42833</v>
      </c>
      <c r="AK4" s="6">
        <v>149.36</v>
      </c>
      <c r="AL4" s="6">
        <v>118.08917</v>
      </c>
      <c r="AM4" s="6">
        <v>94.190833</v>
      </c>
      <c r="AN4" s="6">
        <v>79.0075</v>
      </c>
      <c r="AO4" s="6">
        <v>96.1025</v>
      </c>
      <c r="AP4" s="6">
        <v>108.66833</v>
      </c>
      <c r="AQ4" s="6">
        <v>102.265</v>
      </c>
      <c r="AR4" s="6">
        <v>93.816667</v>
      </c>
      <c r="AS4" s="6">
        <v>90.615833</v>
      </c>
      <c r="AT4" s="6">
        <v>71.8375</v>
      </c>
      <c r="AU4" s="6">
        <v>56.344167</v>
      </c>
      <c r="AV4" s="6">
        <v>57.515833</v>
      </c>
      <c r="AW4" s="6">
        <v>54.0975</v>
      </c>
      <c r="AX4" s="6">
        <v>49.8675</v>
      </c>
      <c r="AY4" s="6">
        <v>50.405</v>
      </c>
      <c r="AZ4" s="6">
        <v>63.308333</v>
      </c>
      <c r="BA4" s="6">
        <v>64.979167</v>
      </c>
    </row>
    <row r="5" spans="1:53" ht="12.75">
      <c r="A5" s="5" t="s">
        <v>15</v>
      </c>
      <c r="B5" s="5" t="s">
        <v>32</v>
      </c>
      <c r="C5" s="5" t="s">
        <v>33</v>
      </c>
      <c r="D5" s="5" t="s">
        <v>34</v>
      </c>
      <c r="E5" s="5" t="s">
        <v>19</v>
      </c>
      <c r="G5" s="6">
        <v>12.956744</v>
      </c>
      <c r="H5" s="6">
        <v>8.1089971</v>
      </c>
      <c r="I5" s="6">
        <v>14.275051</v>
      </c>
      <c r="J5" s="6">
        <v>8.6833844</v>
      </c>
      <c r="K5" s="6">
        <v>13.073235</v>
      </c>
      <c r="L5" s="6">
        <v>11.525997</v>
      </c>
      <c r="M5" s="6">
        <v>10.113905</v>
      </c>
      <c r="N5" s="6">
        <v>9.9855473</v>
      </c>
      <c r="O5" s="6">
        <v>9.9219994</v>
      </c>
      <c r="P5" s="6">
        <v>12.565723</v>
      </c>
      <c r="Q5" s="6">
        <v>15.777288</v>
      </c>
      <c r="R5" s="6">
        <v>11.905972</v>
      </c>
      <c r="S5" s="6">
        <v>9.7208074</v>
      </c>
      <c r="T5" s="6">
        <v>9.7019364</v>
      </c>
      <c r="U5" s="6">
        <v>10.845926</v>
      </c>
      <c r="V5" s="6">
        <v>11.849469</v>
      </c>
      <c r="W5" s="6">
        <v>13.102289</v>
      </c>
      <c r="X5" s="6">
        <v>10.914747</v>
      </c>
      <c r="Y5" s="6">
        <v>11.674278</v>
      </c>
      <c r="Z5" s="6">
        <v>13.714884</v>
      </c>
      <c r="AA5" s="6">
        <v>11.330403</v>
      </c>
      <c r="AB5" s="6">
        <v>12.79565</v>
      </c>
      <c r="AC5" s="6">
        <v>11.80731</v>
      </c>
      <c r="AD5" s="6">
        <v>8.2065828</v>
      </c>
      <c r="AE5" s="6">
        <v>15.941754</v>
      </c>
      <c r="AF5" s="6">
        <v>39.913134</v>
      </c>
      <c r="AG5" s="6">
        <v>17.002782</v>
      </c>
      <c r="AH5" s="6">
        <v>15.709445</v>
      </c>
      <c r="AI5" s="6">
        <v>24.187107</v>
      </c>
      <c r="AJ5" s="6">
        <v>27.006398</v>
      </c>
      <c r="AK5" s="6">
        <v>41.952356</v>
      </c>
      <c r="AL5" s="6">
        <v>28.063714</v>
      </c>
      <c r="AM5" s="6">
        <v>23.269584</v>
      </c>
      <c r="AN5" s="6">
        <v>19.745542</v>
      </c>
      <c r="AO5" s="6">
        <v>24.150287</v>
      </c>
      <c r="AP5" s="6">
        <v>44.833613</v>
      </c>
      <c r="AQ5" s="6">
        <v>24.179584</v>
      </c>
      <c r="AR5" s="6">
        <v>12.102082</v>
      </c>
      <c r="AS5" s="6">
        <v>16.739759</v>
      </c>
      <c r="AT5" s="6">
        <v>23.344617</v>
      </c>
      <c r="AU5" s="6">
        <v>22.386064</v>
      </c>
      <c r="AV5" s="6">
        <v>13.990572</v>
      </c>
      <c r="AW5" s="6">
        <v>16.133767</v>
      </c>
      <c r="AX5" s="6">
        <v>24.711641</v>
      </c>
      <c r="AY5" s="6">
        <v>19.423885</v>
      </c>
      <c r="AZ5" s="6">
        <v>25.377424</v>
      </c>
      <c r="BA5" s="6">
        <v>27.084614</v>
      </c>
    </row>
    <row r="6" spans="1:53" ht="12.75">
      <c r="A6" s="5" t="s">
        <v>15</v>
      </c>
      <c r="B6" s="5" t="s">
        <v>29</v>
      </c>
      <c r="C6" s="5" t="s">
        <v>30</v>
      </c>
      <c r="D6" s="5" t="s">
        <v>31</v>
      </c>
      <c r="E6" s="5" t="s">
        <v>19</v>
      </c>
      <c r="M6" s="6">
        <v>68.704525</v>
      </c>
      <c r="N6" s="6">
        <v>62.372285</v>
      </c>
      <c r="O6" s="6">
        <v>57.708157</v>
      </c>
      <c r="P6" s="6">
        <v>57.038298</v>
      </c>
      <c r="Q6" s="6">
        <v>56.554218</v>
      </c>
      <c r="R6" s="6">
        <v>55.369926</v>
      </c>
      <c r="S6" s="6">
        <v>54.147259</v>
      </c>
      <c r="T6" s="6">
        <v>52.733575</v>
      </c>
      <c r="U6" s="6">
        <v>51.823631</v>
      </c>
      <c r="V6" s="6">
        <v>51.936857</v>
      </c>
      <c r="W6" s="6">
        <v>50.770469</v>
      </c>
      <c r="X6" s="6">
        <v>48.144815</v>
      </c>
      <c r="Y6" s="6">
        <v>45.207073</v>
      </c>
      <c r="Z6" s="6">
        <v>42.398694</v>
      </c>
      <c r="AA6" s="6">
        <v>40.121332</v>
      </c>
      <c r="AB6" s="6">
        <v>40.912485</v>
      </c>
      <c r="AC6" s="6">
        <v>42.131803</v>
      </c>
      <c r="AD6" s="6">
        <v>46.42251</v>
      </c>
      <c r="AE6" s="6">
        <v>43.412383</v>
      </c>
      <c r="AF6" s="6">
        <v>52.858405</v>
      </c>
      <c r="AG6" s="6">
        <v>58.775427</v>
      </c>
      <c r="AH6" s="6">
        <v>56.62198</v>
      </c>
      <c r="AI6" s="6">
        <v>96.390407</v>
      </c>
      <c r="AJ6" s="6">
        <v>96.517947</v>
      </c>
      <c r="AK6" s="6">
        <v>88.879084</v>
      </c>
      <c r="AL6" s="6">
        <v>91.644547</v>
      </c>
      <c r="AM6" s="6">
        <v>82.829738</v>
      </c>
      <c r="AN6" s="6">
        <v>76.351321</v>
      </c>
      <c r="AO6" s="6">
        <v>101.2597</v>
      </c>
      <c r="AP6" s="6">
        <v>137.6586</v>
      </c>
      <c r="AQ6" s="6">
        <v>101.23681</v>
      </c>
      <c r="AR6" s="6">
        <v>72.078931</v>
      </c>
      <c r="AS6" s="6">
        <v>81.601732</v>
      </c>
      <c r="AT6" s="6">
        <v>79.788979</v>
      </c>
      <c r="AU6" s="6">
        <v>84.20134</v>
      </c>
      <c r="AV6" s="6">
        <v>103.91301</v>
      </c>
      <c r="AW6" s="6">
        <v>92.230864</v>
      </c>
      <c r="AX6" s="6">
        <v>84.837346</v>
      </c>
      <c r="AY6" s="6">
        <v>85.575278</v>
      </c>
      <c r="AZ6" s="6">
        <v>83.813199</v>
      </c>
      <c r="BA6" s="6">
        <v>90.554874</v>
      </c>
    </row>
    <row r="7" spans="1:53" ht="12.75">
      <c r="A7" s="5" t="s">
        <v>15</v>
      </c>
      <c r="B7" s="5" t="s">
        <v>20</v>
      </c>
      <c r="C7" s="5" t="s">
        <v>35</v>
      </c>
      <c r="D7" s="5" t="s">
        <v>37</v>
      </c>
      <c r="E7" s="5" t="s">
        <v>19</v>
      </c>
      <c r="F7" s="6">
        <v>36.696044</v>
      </c>
      <c r="G7" s="6">
        <v>17.980064</v>
      </c>
      <c r="H7" s="6">
        <v>27.031078</v>
      </c>
      <c r="I7" s="6">
        <v>32.753362</v>
      </c>
      <c r="J7" s="6">
        <v>32.33637</v>
      </c>
      <c r="K7" s="6">
        <v>31.391635</v>
      </c>
      <c r="L7" s="6">
        <v>50.849213</v>
      </c>
      <c r="M7" s="6">
        <v>33.821761</v>
      </c>
      <c r="N7" s="6">
        <v>24.227167</v>
      </c>
      <c r="O7" s="6">
        <v>28.822065</v>
      </c>
      <c r="P7" s="6">
        <v>39.213657</v>
      </c>
      <c r="Q7" s="6">
        <v>33.887107</v>
      </c>
      <c r="R7" s="6">
        <v>25.012428</v>
      </c>
      <c r="S7" s="6">
        <v>19.995368</v>
      </c>
      <c r="T7" s="6">
        <v>19.860238</v>
      </c>
      <c r="U7" s="6">
        <v>23.133878</v>
      </c>
      <c r="V7" s="6">
        <v>21.140742</v>
      </c>
      <c r="W7" s="6">
        <v>13.657332</v>
      </c>
      <c r="X7" s="6">
        <v>20.454565</v>
      </c>
      <c r="Y7" s="6">
        <v>23.467044</v>
      </c>
      <c r="Z7" s="6">
        <v>27.581379</v>
      </c>
      <c r="AA7" s="6">
        <v>40.016684</v>
      </c>
      <c r="AB7" s="6">
        <v>29.419726</v>
      </c>
      <c r="AC7" s="6">
        <v>23.496594</v>
      </c>
      <c r="AD7" s="6">
        <v>26.242763</v>
      </c>
      <c r="AE7" s="6">
        <v>48.508479</v>
      </c>
      <c r="AF7" s="6">
        <v>73.349536</v>
      </c>
      <c r="AG7" s="6">
        <v>56.593052</v>
      </c>
      <c r="AH7" s="6">
        <v>77.018337</v>
      </c>
      <c r="AI7" s="6">
        <v>183.52675</v>
      </c>
      <c r="AJ7" s="6">
        <v>153.53228</v>
      </c>
      <c r="AK7" s="6">
        <v>140.72514</v>
      </c>
      <c r="AL7" s="6">
        <v>107.06402</v>
      </c>
      <c r="AM7" s="6">
        <v>87.504367</v>
      </c>
      <c r="AN7" s="6">
        <v>68.288387</v>
      </c>
      <c r="AO7" s="6">
        <v>83.098934</v>
      </c>
      <c r="AP7" s="6">
        <v>105.32274</v>
      </c>
      <c r="AQ7" s="6">
        <v>94.966594</v>
      </c>
      <c r="AR7" s="6">
        <v>92.044442</v>
      </c>
      <c r="AS7" s="6">
        <v>83.962332</v>
      </c>
      <c r="AT7" s="6">
        <v>72.682102</v>
      </c>
      <c r="AU7" s="6">
        <v>56.852531</v>
      </c>
      <c r="AV7" s="6">
        <v>49.070623</v>
      </c>
      <c r="AW7" s="6">
        <v>47.536323</v>
      </c>
      <c r="AX7" s="6">
        <v>44.98799</v>
      </c>
      <c r="AY7" s="6">
        <v>44.467082</v>
      </c>
      <c r="AZ7" s="6">
        <v>55.914257</v>
      </c>
      <c r="BA7" s="6">
        <v>60.463518</v>
      </c>
    </row>
    <row r="8" spans="1:53" ht="12.75">
      <c r="A8" s="5" t="s">
        <v>15</v>
      </c>
      <c r="B8" s="5" t="s">
        <v>20</v>
      </c>
      <c r="C8" s="5" t="s">
        <v>35</v>
      </c>
      <c r="D8" s="5" t="s">
        <v>38</v>
      </c>
      <c r="E8" s="5" t="s">
        <v>19</v>
      </c>
      <c r="F8" s="6">
        <v>21.2082</v>
      </c>
      <c r="G8" s="6">
        <v>24.656849</v>
      </c>
      <c r="H8" s="6">
        <v>44.111036</v>
      </c>
      <c r="I8" s="6">
        <v>48.9428</v>
      </c>
      <c r="J8" s="6">
        <v>49.9468</v>
      </c>
      <c r="K8" s="6">
        <v>52.870263</v>
      </c>
      <c r="L8" s="6">
        <v>56.267871</v>
      </c>
      <c r="M8" s="6">
        <v>46.579524</v>
      </c>
      <c r="N8" s="6">
        <v>46.326908</v>
      </c>
      <c r="O8" s="6">
        <v>44.636439</v>
      </c>
      <c r="P8" s="6">
        <v>40.342556</v>
      </c>
      <c r="Q8" s="6">
        <v>31.780407</v>
      </c>
      <c r="R8" s="6">
        <v>32.036329</v>
      </c>
      <c r="S8" s="6">
        <v>31.647547</v>
      </c>
      <c r="T8" s="6">
        <v>29.66892</v>
      </c>
      <c r="U8" s="6">
        <v>28.991002</v>
      </c>
      <c r="V8" s="6">
        <v>38.425252</v>
      </c>
      <c r="W8" s="6">
        <v>39.62315</v>
      </c>
      <c r="X8" s="6">
        <v>34.315093</v>
      </c>
      <c r="Y8" s="6">
        <v>31.831291</v>
      </c>
      <c r="Z8" s="6">
        <v>31.721074</v>
      </c>
      <c r="AA8" s="6">
        <v>32.885178</v>
      </c>
      <c r="AB8" s="6">
        <v>44.261758</v>
      </c>
      <c r="AC8" s="6">
        <v>33.881619</v>
      </c>
      <c r="AD8" s="6">
        <v>42.725022</v>
      </c>
      <c r="AE8" s="6">
        <v>52.679744</v>
      </c>
      <c r="AF8" s="6">
        <v>56.834431</v>
      </c>
      <c r="AG8" s="6">
        <v>49.565046</v>
      </c>
      <c r="AH8" s="6">
        <v>122.36532</v>
      </c>
      <c r="AI8" s="6">
        <v>203.50785</v>
      </c>
      <c r="AJ8" s="6">
        <v>142.10955</v>
      </c>
      <c r="AK8" s="6">
        <v>154.71677</v>
      </c>
      <c r="AL8" s="6">
        <v>143.74602</v>
      </c>
      <c r="AM8" s="6">
        <v>83.344469</v>
      </c>
      <c r="AN8" s="6">
        <v>94.882486</v>
      </c>
      <c r="AO8" s="6">
        <v>101.16141</v>
      </c>
      <c r="AP8" s="6">
        <v>112.72225</v>
      </c>
      <c r="AQ8" s="6">
        <v>103.97272</v>
      </c>
      <c r="AR8" s="6">
        <v>190.38926</v>
      </c>
      <c r="AS8" s="6">
        <v>89.984537</v>
      </c>
      <c r="AT8" s="6">
        <v>100.75531</v>
      </c>
      <c r="AU8" s="6">
        <v>74.583013</v>
      </c>
      <c r="AV8" s="6">
        <v>58.804342</v>
      </c>
      <c r="AW8" s="6">
        <v>57.278798</v>
      </c>
      <c r="AX8" s="6">
        <v>43.247254</v>
      </c>
      <c r="AY8" s="6">
        <v>50.076735</v>
      </c>
      <c r="AZ8" s="6">
        <v>115.53965</v>
      </c>
      <c r="BA8" s="6">
        <v>123.8901</v>
      </c>
    </row>
    <row r="13" ht="12.75">
      <c r="A13" t="s">
        <v>40</v>
      </c>
    </row>
    <row r="15" spans="1:53" ht="12.75">
      <c r="A15" s="5" t="s">
        <v>15</v>
      </c>
      <c r="B15" s="5" t="s">
        <v>20</v>
      </c>
      <c r="C15" s="5" t="s">
        <v>35</v>
      </c>
      <c r="D15" s="5" t="s">
        <v>36</v>
      </c>
      <c r="E15" s="5" t="s">
        <v>19</v>
      </c>
      <c r="F15" s="6">
        <v>27.06</v>
      </c>
      <c r="G15" s="6">
        <v>31.76</v>
      </c>
      <c r="H15" s="6">
        <v>50.52</v>
      </c>
      <c r="I15" s="6">
        <v>54.2</v>
      </c>
      <c r="J15" s="6">
        <v>54.04</v>
      </c>
      <c r="K15" s="6">
        <v>57.93</v>
      </c>
      <c r="L15" s="6">
        <v>78.71</v>
      </c>
      <c r="M15" s="6">
        <v>57.09</v>
      </c>
      <c r="N15" s="6">
        <v>58.1</v>
      </c>
      <c r="O15" s="6">
        <v>56.9</v>
      </c>
      <c r="P15" s="6">
        <v>48.408333</v>
      </c>
      <c r="Q15" s="6">
        <v>36.983333</v>
      </c>
      <c r="R15" s="6">
        <v>36.583333</v>
      </c>
      <c r="S15" s="6">
        <v>35.983333</v>
      </c>
      <c r="T15" s="6">
        <v>33.958333</v>
      </c>
      <c r="U15" s="6">
        <v>34.1</v>
      </c>
      <c r="V15" s="6">
        <v>46.658333</v>
      </c>
      <c r="W15" s="6">
        <v>43.7475</v>
      </c>
      <c r="X15" s="6">
        <v>40.5575</v>
      </c>
      <c r="Y15" s="6">
        <v>37.723333</v>
      </c>
      <c r="Z15" s="6">
        <v>37.3575</v>
      </c>
      <c r="AA15" s="6">
        <v>40.896667</v>
      </c>
      <c r="AB15" s="6">
        <v>55.799167</v>
      </c>
      <c r="AC15" s="6">
        <v>44.709167</v>
      </c>
      <c r="AD15" s="6">
        <v>52.565833</v>
      </c>
      <c r="AE15" s="6">
        <v>69.194167</v>
      </c>
      <c r="AF15" s="6">
        <v>73.340833</v>
      </c>
      <c r="AG15" s="6">
        <v>82.5775</v>
      </c>
      <c r="AH15" s="6">
        <v>149.47667</v>
      </c>
      <c r="AI15" s="6">
        <v>267.14333</v>
      </c>
      <c r="AJ15" s="6">
        <v>165.2875</v>
      </c>
      <c r="AK15" s="6">
        <v>178.46583</v>
      </c>
      <c r="AL15" s="6">
        <v>208.78833</v>
      </c>
      <c r="AM15" s="6">
        <v>186.37667</v>
      </c>
      <c r="AN15" s="6">
        <v>143.67833</v>
      </c>
      <c r="AO15" s="6">
        <v>142.745</v>
      </c>
      <c r="AP15" s="6">
        <v>149.65167</v>
      </c>
      <c r="AQ15" s="6">
        <v>148.9325</v>
      </c>
      <c r="AR15" s="6">
        <v>231.1925</v>
      </c>
      <c r="AS15" s="6">
        <v>106.36667</v>
      </c>
      <c r="AT15" s="6">
        <v>121.83917</v>
      </c>
      <c r="AU15" s="6">
        <v>98.7575</v>
      </c>
      <c r="AV15" s="6">
        <v>83.801667</v>
      </c>
      <c r="AW15" s="6">
        <v>72.8825</v>
      </c>
      <c r="AX15" s="6">
        <v>56.255</v>
      </c>
      <c r="AY15" s="6">
        <v>66.575833</v>
      </c>
      <c r="AZ15" s="6">
        <v>143.31583</v>
      </c>
      <c r="BA15" s="6">
        <v>145.97917</v>
      </c>
    </row>
    <row r="16" spans="1:53" ht="12.75">
      <c r="A16" s="5" t="s">
        <v>15</v>
      </c>
      <c r="B16" s="5" t="s">
        <v>16</v>
      </c>
      <c r="C16" s="5" t="s">
        <v>17</v>
      </c>
      <c r="D16" s="5" t="s">
        <v>39</v>
      </c>
      <c r="E16" s="5" t="s">
        <v>19</v>
      </c>
      <c r="I16" s="6">
        <v>123.82283</v>
      </c>
      <c r="J16" s="6">
        <v>117.15479</v>
      </c>
      <c r="K16" s="6">
        <v>88.669822</v>
      </c>
      <c r="L16" s="6">
        <v>85.79522</v>
      </c>
      <c r="M16" s="6">
        <v>89.614884</v>
      </c>
      <c r="N16" s="6">
        <v>94.813688</v>
      </c>
      <c r="O16" s="6">
        <v>92.604365</v>
      </c>
      <c r="P16" s="6">
        <v>89.594779</v>
      </c>
      <c r="Q16" s="6">
        <v>97.577785</v>
      </c>
      <c r="R16" s="6">
        <v>96.516181</v>
      </c>
      <c r="S16" s="6">
        <v>107.85777</v>
      </c>
      <c r="T16" s="6">
        <v>110.22474</v>
      </c>
      <c r="U16" s="6">
        <v>109.8614</v>
      </c>
      <c r="V16" s="6">
        <v>147.86056</v>
      </c>
      <c r="W16" s="6">
        <v>171.61423</v>
      </c>
      <c r="X16" s="6">
        <v>159.79189</v>
      </c>
      <c r="Y16" s="6">
        <v>148.08313</v>
      </c>
      <c r="Z16" s="6">
        <v>139.44007</v>
      </c>
      <c r="AA16" s="6">
        <v>151.33627</v>
      </c>
      <c r="AB16" s="6">
        <v>160.8587</v>
      </c>
      <c r="AC16" s="6">
        <v>153.5865</v>
      </c>
      <c r="AD16" s="6">
        <v>165.88604</v>
      </c>
      <c r="AE16" s="6">
        <v>201.75853</v>
      </c>
      <c r="AF16" s="6">
        <v>335.34693</v>
      </c>
      <c r="AG16" s="6">
        <v>293.22991</v>
      </c>
      <c r="AH16" s="6">
        <v>334.14578</v>
      </c>
      <c r="AI16" s="6">
        <v>471.98109</v>
      </c>
      <c r="AJ16" s="6">
        <v>564.1124</v>
      </c>
      <c r="AK16" s="6">
        <v>665.55691</v>
      </c>
      <c r="AL16" s="6">
        <v>751.14274</v>
      </c>
      <c r="AM16" s="6">
        <v>633.55185</v>
      </c>
      <c r="AN16" s="6">
        <v>593.22827</v>
      </c>
      <c r="AO16" s="6">
        <v>587.59996</v>
      </c>
      <c r="AP16" s="6">
        <v>568.07024</v>
      </c>
      <c r="AQ16" s="6">
        <v>524.49224</v>
      </c>
      <c r="AR16" s="6">
        <v>282.67512</v>
      </c>
      <c r="AS16" s="6">
        <v>304.37128</v>
      </c>
      <c r="AT16" s="6">
        <v>322.61864</v>
      </c>
      <c r="AU16" s="6">
        <v>392.9064</v>
      </c>
      <c r="AV16" s="6">
        <v>287.07177</v>
      </c>
      <c r="AW16" s="6">
        <v>265.99775</v>
      </c>
      <c r="AX16" s="6">
        <v>287.77846</v>
      </c>
      <c r="AY16" s="6">
        <v>242.32505</v>
      </c>
      <c r="AZ16" s="6">
        <v>248.06477</v>
      </c>
      <c r="BA16" s="6">
        <v>281.68196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2" sqref="C2:J9"/>
    </sheetView>
  </sheetViews>
  <sheetFormatPr defaultColWidth="9.140625" defaultRowHeight="12.75"/>
  <cols>
    <col min="2" max="2" width="15.00390625" style="0" customWidth="1"/>
  </cols>
  <sheetData>
    <row r="1" spans="1:12" ht="12.75">
      <c r="A1" s="1" t="s">
        <v>0</v>
      </c>
      <c r="B1" s="1" t="s">
        <v>1</v>
      </c>
      <c r="C1" s="2">
        <v>1963</v>
      </c>
      <c r="D1" s="2">
        <v>1965</v>
      </c>
      <c r="E1" s="2">
        <v>1970</v>
      </c>
      <c r="F1" s="2">
        <v>1975</v>
      </c>
      <c r="G1" s="2">
        <v>1980</v>
      </c>
      <c r="H1" s="2">
        <v>1985</v>
      </c>
      <c r="I1" s="2">
        <v>1990</v>
      </c>
      <c r="J1" s="2">
        <v>1996</v>
      </c>
      <c r="L1" t="s">
        <v>42</v>
      </c>
    </row>
    <row r="2" spans="1:12" ht="12.75">
      <c r="A2" s="3" t="s">
        <v>2</v>
      </c>
      <c r="B2" s="3" t="s">
        <v>3</v>
      </c>
      <c r="C2" s="4">
        <f>'Ad-valorem liner rates'!C2*'comm prices 5 years'!C2/(5*C$18)</f>
        <v>129.97452942156585</v>
      </c>
      <c r="D2" s="4">
        <f>'Ad-valorem liner rates'!D2*'comm prices 5 years'!D2/(5*D$18)</f>
        <v>206.4101964631359</v>
      </c>
      <c r="E2" s="4">
        <f>'Ad-valorem liner rates'!E2*'comm prices 5 years'!E2/(5*E$18)</f>
        <v>111.47206063069795</v>
      </c>
      <c r="F2" s="4">
        <f>'Ad-valorem liner rates'!F2*'comm prices 5 years'!F2/(5*F$18)</f>
        <v>194.05949206102957</v>
      </c>
      <c r="G2" s="4">
        <f>'Ad-valorem liner rates'!G2*'comm prices 5 years'!G2/(5*G$18)</f>
        <v>154.73831655918934</v>
      </c>
      <c r="H2" s="4"/>
      <c r="I2" s="4">
        <f>'Ad-valorem liner rates'!I2*'comm prices 5 years'!I2/(5*I$18)</f>
        <v>105.5149707805858</v>
      </c>
      <c r="J2" s="4">
        <f>'Ad-valorem liner rates'!J2*'comm prices 5 years'!J2/(5*J$18)</f>
        <v>98.83958431864512</v>
      </c>
      <c r="L2" s="7">
        <f>100*(G2-E2)/E2</f>
        <v>38.813542769098525</v>
      </c>
    </row>
    <row r="3" spans="1:12" ht="12.75">
      <c r="A3" s="3" t="s">
        <v>5</v>
      </c>
      <c r="B3" s="3" t="s">
        <v>6</v>
      </c>
      <c r="C3" s="4"/>
      <c r="D3" s="4"/>
      <c r="E3" s="4"/>
      <c r="F3" s="4"/>
      <c r="G3" s="4"/>
      <c r="H3" s="4"/>
      <c r="I3" s="4"/>
      <c r="J3" s="4"/>
      <c r="L3" s="7"/>
    </row>
    <row r="4" spans="1:12" ht="12.75">
      <c r="A4" s="3" t="s">
        <v>7</v>
      </c>
      <c r="B4" s="3" t="s">
        <v>8</v>
      </c>
      <c r="C4" s="4">
        <f>'Ad-valorem liner rates'!C4*'comm prices 5 years'!C4/(5*C$18)</f>
        <v>59.62103597527681</v>
      </c>
      <c r="D4" s="4">
        <f>'Ad-valorem liner rates'!D4*'comm prices 5 years'!D4/(5*D$18)</f>
        <v>47.021813959260186</v>
      </c>
      <c r="E4" s="4">
        <f>'Ad-valorem liner rates'!E4*'comm prices 5 years'!E4/(5*E$18)</f>
        <v>41.02850180879982</v>
      </c>
      <c r="F4" s="4">
        <f>'Ad-valorem liner rates'!F4*'comm prices 5 years'!F4/(5*F$18)</f>
        <v>76.64570116065762</v>
      </c>
      <c r="G4" s="4">
        <f>'Ad-valorem liner rates'!G4*'comm prices 5 years'!G4/(5*G$18)</f>
        <v>87.89453513632918</v>
      </c>
      <c r="H4" s="4">
        <f>'Ad-valorem liner rates'!H4*'comm prices 5 years'!H4/(5*H$18)</f>
        <v>41.06509465841325</v>
      </c>
      <c r="I4" s="4">
        <f>'Ad-valorem liner rates'!I4*'comm prices 5 years'!I4/(5*I$18)</f>
        <v>68.28371496531014</v>
      </c>
      <c r="J4" s="4">
        <f>'Ad-valorem liner rates'!J4*'comm prices 5 years'!J4/(5*J$18)</f>
        <v>64.19456673984631</v>
      </c>
      <c r="L4" s="7">
        <f aca="true" t="shared" si="0" ref="L4:L9">100*(G4-E4)/E4</f>
        <v>114.22799093647996</v>
      </c>
    </row>
    <row r="5" spans="1:12" ht="12.75">
      <c r="A5" s="3" t="s">
        <v>9</v>
      </c>
      <c r="B5" s="3" t="s">
        <v>10</v>
      </c>
      <c r="C5" s="4">
        <f>'Ad-valorem liner rates'!C5*'comm prices 5 years'!C5/(5*C$18)</f>
        <v>87.60595084126481</v>
      </c>
      <c r="D5" s="4">
        <f>'Ad-valorem liner rates'!D5*'comm prices 5 years'!D5/(5*D$18)</f>
        <v>65.29391126704036</v>
      </c>
      <c r="E5" s="4">
        <f>'Ad-valorem liner rates'!E5*'comm prices 5 years'!E5/(5*E$18)</f>
        <v>63.685882515909846</v>
      </c>
      <c r="F5" s="4">
        <f>'Ad-valorem liner rates'!F5*'comm prices 5 years'!F5/(5*F$18)</f>
        <v>61.719065520205525</v>
      </c>
      <c r="G5" s="4">
        <f>'Ad-valorem liner rates'!G5*'comm prices 5 years'!G5/(5*G$18)</f>
        <v>97.47735361677537</v>
      </c>
      <c r="H5" s="4">
        <f>'Ad-valorem liner rates'!H5*'comm prices 5 years'!H5/(5*H$18)</f>
        <v>64.38898430851367</v>
      </c>
      <c r="I5" s="4">
        <f>'Ad-valorem liner rates'!I5*'comm prices 5 years'!I5/(5*I$18)</f>
        <v>0</v>
      </c>
      <c r="J5" s="4">
        <f>'Ad-valorem liner rates'!J5*'comm prices 5 years'!J5/(5*J$18)</f>
        <v>25.48340661753175</v>
      </c>
      <c r="L5" s="7">
        <f t="shared" si="0"/>
        <v>53.059594632175866</v>
      </c>
    </row>
    <row r="6" spans="1:12" ht="12.75">
      <c r="A6" s="3" t="s">
        <v>11</v>
      </c>
      <c r="B6" s="3" t="s">
        <v>10</v>
      </c>
      <c r="C6" s="4">
        <f>'Ad-valorem liner rates'!C6*'comm prices 5 years'!C6/(5*C$18)</f>
        <v>216.7727963085823</v>
      </c>
      <c r="D6" s="4">
        <f>'Ad-valorem liner rates'!D6*'comm prices 5 years'!D6/(5*D$18)</f>
        <v>221.38323964904302</v>
      </c>
      <c r="E6" s="4">
        <f>'Ad-valorem liner rates'!E6*'comm prices 5 years'!E6/(5*E$18)</f>
        <v>217.35532115630124</v>
      </c>
      <c r="F6" s="4">
        <f>'Ad-valorem liner rates'!F6*'comm prices 5 years'!F6/(5*F$18)</f>
        <v>243.82997558809961</v>
      </c>
      <c r="G6" s="4">
        <f>'Ad-valorem liner rates'!G6*'comm prices 5 years'!G6/(5*G$18)</f>
        <v>250.1093126484819</v>
      </c>
      <c r="H6" s="4">
        <f>'Ad-valorem liner rates'!H6*'comm prices 5 years'!H6/(5*H$18)</f>
        <v>147.63174302266302</v>
      </c>
      <c r="I6" s="4">
        <f>'Ad-valorem liner rates'!I6*'comm prices 5 years'!I6/(5*I$18)</f>
        <v>184.13012546144617</v>
      </c>
      <c r="J6" s="4">
        <f>'Ad-valorem liner rates'!J6*'comm prices 5 years'!J6/(5*J$18)</f>
        <v>79.5212944017563</v>
      </c>
      <c r="L6" s="7">
        <f t="shared" si="0"/>
        <v>15.069330402372394</v>
      </c>
    </row>
    <row r="7" spans="1:12" ht="12.75">
      <c r="A7" s="3" t="s">
        <v>7</v>
      </c>
      <c r="B7" s="3" t="s">
        <v>12</v>
      </c>
      <c r="C7" s="4">
        <f>'Ad-valorem liner rates'!C7*'comm prices 5 years'!C7/(5*C$18)</f>
        <v>106.77691348732196</v>
      </c>
      <c r="D7" s="4">
        <f>'Ad-valorem liner rates'!D7*'comm prices 5 years'!D7/(5*D$18)</f>
        <v>123.83122703001968</v>
      </c>
      <c r="E7" s="4">
        <f>'Ad-valorem liner rates'!E7*'comm prices 5 years'!E7/(5*E$18)</f>
        <v>121.74780940765037</v>
      </c>
      <c r="F7" s="4">
        <f>'Ad-valorem liner rates'!F7*'comm prices 5 years'!F7/(5*F$18)</f>
        <v>185.11215252495614</v>
      </c>
      <c r="G7" s="4">
        <f>'Ad-valorem liner rates'!G7*'comm prices 5 years'!G7/(5*G$18)</f>
        <v>253.82245280142865</v>
      </c>
      <c r="H7" s="4">
        <f>'Ad-valorem liner rates'!H7*'comm prices 5 years'!H7/(5*H$18)</f>
        <v>138.48800452271828</v>
      </c>
      <c r="I7" s="4">
        <f>'Ad-valorem liner rates'!I7*'comm prices 5 years'!I7/(5*I$18)</f>
        <v>95.64652170510178</v>
      </c>
      <c r="J7" s="4">
        <f>'Ad-valorem liner rates'!J7*'comm prices 5 years'!J7/(5*J$18)</f>
        <v>62.57789223772933</v>
      </c>
      <c r="L7" s="7">
        <f t="shared" si="0"/>
        <v>108.48215178274822</v>
      </c>
    </row>
    <row r="8" spans="1:12" ht="12.75">
      <c r="A8" s="3" t="s">
        <v>13</v>
      </c>
      <c r="B8" s="3" t="s">
        <v>12</v>
      </c>
      <c r="C8" s="4"/>
      <c r="D8" s="4"/>
      <c r="E8" s="4">
        <f>'Ad-valorem liner rates'!E8*'comm prices 5 years'!E8/(5*E$18)</f>
        <v>128.7131193124954</v>
      </c>
      <c r="F8" s="4">
        <f>'Ad-valorem liner rates'!F8*'comm prices 5 years'!F8/(5*F$18)</f>
        <v>191.78083747476748</v>
      </c>
      <c r="G8" s="4">
        <f>'Ad-valorem liner rates'!G8*'comm prices 5 years'!G8/(5*G$18)</f>
        <v>237.75798888242159</v>
      </c>
      <c r="H8" s="4">
        <f>'Ad-valorem liner rates'!H8*'comm prices 5 years'!H8/(5*H$18)</f>
        <v>109.87062993442467</v>
      </c>
      <c r="I8" s="4">
        <f>'Ad-valorem liner rates'!I8*'comm prices 5 years'!I8/(5*I$18)</f>
        <v>104.19918420357361</v>
      </c>
      <c r="J8" s="4">
        <f>'Ad-valorem liner rates'!J8*'comm prices 5 years'!J8/(5*J$18)</f>
        <v>50.51188019444879</v>
      </c>
      <c r="L8" s="7">
        <f t="shared" si="0"/>
        <v>84.71931233768194</v>
      </c>
    </row>
    <row r="9" spans="1:12" ht="12.75">
      <c r="A9" s="3" t="s">
        <v>13</v>
      </c>
      <c r="B9" s="3" t="s">
        <v>14</v>
      </c>
      <c r="C9" s="4"/>
      <c r="D9" s="4"/>
      <c r="E9" s="4">
        <f>'Ad-valorem liner rates'!E9*'comm prices 5 years'!E8/(5*E18)</f>
        <v>111.38635325119792</v>
      </c>
      <c r="F9" s="4">
        <f>'Ad-valorem liner rates'!F9*'comm prices 5 years'!F8/(5*F18)</f>
        <v>124.55868825680777</v>
      </c>
      <c r="G9" s="4">
        <f>'Ad-valorem liner rates'!G9*'comm prices 5 years'!G8/(5*G18)</f>
        <v>174.35585851377584</v>
      </c>
      <c r="H9" s="4">
        <f>'Ad-valorem liner rates'!H9*'comm prices 5 years'!H8/(5*H18)</f>
        <v>134.04216851999809</v>
      </c>
      <c r="I9" s="4">
        <f>'Ad-valorem liner rates'!I9*'comm prices 5 years'!I8/(5*I18)</f>
        <v>77.10739631064448</v>
      </c>
      <c r="J9" s="4">
        <f>'Ad-valorem liner rates'!J9*'comm prices 5 years'!J8/(5*J18)</f>
        <v>95.19546652030735</v>
      </c>
      <c r="L9" s="7">
        <f t="shared" si="0"/>
        <v>56.532513566154215</v>
      </c>
    </row>
    <row r="13" ht="12.75">
      <c r="A13" t="s">
        <v>41</v>
      </c>
    </row>
    <row r="17" spans="2:12" s="8" customFormat="1" ht="12.75">
      <c r="B17" s="8" t="s">
        <v>43</v>
      </c>
      <c r="C17" s="8">
        <v>1963</v>
      </c>
      <c r="D17" s="8">
        <v>1965</v>
      </c>
      <c r="E17" s="8">
        <v>1970</v>
      </c>
      <c r="F17" s="8">
        <v>1975</v>
      </c>
      <c r="G17" s="8">
        <v>1980</v>
      </c>
      <c r="H17" s="8">
        <v>1985</v>
      </c>
      <c r="I17">
        <v>1990</v>
      </c>
      <c r="J17">
        <v>1995</v>
      </c>
      <c r="K17"/>
      <c r="L17"/>
    </row>
    <row r="18" spans="2:10" ht="12.75">
      <c r="B18" t="s">
        <v>44</v>
      </c>
      <c r="C18">
        <v>0.27731990814208984</v>
      </c>
      <c r="D18">
        <v>0.2889595031738281</v>
      </c>
      <c r="E18">
        <v>0.35763431549072267</v>
      </c>
      <c r="F18">
        <v>0.5013858032226562</v>
      </c>
      <c r="G18">
        <v>0.725507583618164</v>
      </c>
      <c r="H18">
        <v>0.9463195037841797</v>
      </c>
      <c r="I18">
        <v>1.1286910247802735</v>
      </c>
      <c r="J18">
        <v>1.2754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1.7109375" style="0" customWidth="1"/>
    <col min="2" max="2" width="22.28125" style="0" customWidth="1"/>
  </cols>
  <sheetData>
    <row r="1" spans="1:10" ht="12.75">
      <c r="A1" s="5"/>
      <c r="B1" s="5"/>
      <c r="C1">
        <v>1963</v>
      </c>
      <c r="D1">
        <v>1965</v>
      </c>
      <c r="E1">
        <v>1970</v>
      </c>
      <c r="F1">
        <v>1975</v>
      </c>
      <c r="G1">
        <v>1980</v>
      </c>
      <c r="H1">
        <v>1985</v>
      </c>
      <c r="I1">
        <v>1990</v>
      </c>
      <c r="J1">
        <v>1995</v>
      </c>
    </row>
    <row r="2" spans="1:10" ht="12.75">
      <c r="A2" s="5" t="s">
        <v>18</v>
      </c>
      <c r="B2" s="5" t="s">
        <v>17</v>
      </c>
      <c r="C2" s="6">
        <v>23.713503</v>
      </c>
      <c r="D2" s="6">
        <v>22.422627</v>
      </c>
      <c r="E2" s="6">
        <v>18.983921</v>
      </c>
      <c r="F2" s="6">
        <v>26.296939</v>
      </c>
      <c r="G2" s="6">
        <v>63.069563</v>
      </c>
      <c r="H2" s="6">
        <v>35.049377</v>
      </c>
      <c r="I2" s="6">
        <v>38.417355</v>
      </c>
      <c r="J2" s="6">
        <v>70.820228</v>
      </c>
    </row>
    <row r="4" spans="1:10" ht="12.75">
      <c r="A4" s="5" t="s">
        <v>22</v>
      </c>
      <c r="B4" s="5" t="s">
        <v>21</v>
      </c>
      <c r="C4" s="6">
        <v>25.051667</v>
      </c>
      <c r="D4" s="6">
        <v>16.57</v>
      </c>
      <c r="E4" s="6">
        <v>30.569167</v>
      </c>
      <c r="F4" s="6">
        <v>56.513333</v>
      </c>
      <c r="G4" s="6">
        <v>118.08917</v>
      </c>
      <c r="H4" s="6">
        <v>102.265</v>
      </c>
      <c r="I4" s="6">
        <v>57.515833</v>
      </c>
      <c r="J4" s="6">
        <v>64.979167</v>
      </c>
    </row>
    <row r="5" spans="1:10" ht="12.75">
      <c r="A5" s="5" t="s">
        <v>34</v>
      </c>
      <c r="B5" s="5" t="s">
        <v>33</v>
      </c>
      <c r="C5" s="6">
        <v>10.845926</v>
      </c>
      <c r="D5" s="6">
        <v>13.102289</v>
      </c>
      <c r="E5" s="6">
        <v>12.79565</v>
      </c>
      <c r="F5" s="6">
        <v>17.002782</v>
      </c>
      <c r="G5" s="6">
        <v>28.063714</v>
      </c>
      <c r="H5" s="6">
        <v>24.179584</v>
      </c>
      <c r="I5" s="6">
        <v>13.990572</v>
      </c>
      <c r="J5" s="6">
        <v>27.084614</v>
      </c>
    </row>
    <row r="6" spans="1:10" ht="12.75">
      <c r="A6" s="5" t="s">
        <v>31</v>
      </c>
      <c r="B6" s="5" t="s">
        <v>30</v>
      </c>
      <c r="C6" s="6">
        <v>51.823631</v>
      </c>
      <c r="D6" s="6">
        <v>50.770469</v>
      </c>
      <c r="E6" s="6">
        <v>40.912485</v>
      </c>
      <c r="F6" s="6">
        <v>58.775427</v>
      </c>
      <c r="G6" s="6">
        <v>91.644547</v>
      </c>
      <c r="H6" s="6">
        <v>101.23681</v>
      </c>
      <c r="I6" s="6">
        <v>103.91301</v>
      </c>
      <c r="J6" s="6">
        <v>90.554874</v>
      </c>
    </row>
    <row r="7" spans="1:10" ht="12.75">
      <c r="A7" s="5" t="s">
        <v>37</v>
      </c>
      <c r="B7" s="5" t="s">
        <v>35</v>
      </c>
      <c r="C7" s="6">
        <v>23.133878</v>
      </c>
      <c r="D7" s="6">
        <v>13.657332</v>
      </c>
      <c r="E7" s="6">
        <v>29.419726</v>
      </c>
      <c r="F7" s="6">
        <v>56.593052</v>
      </c>
      <c r="G7" s="6">
        <v>107.06402</v>
      </c>
      <c r="H7" s="6">
        <v>94.966594</v>
      </c>
      <c r="I7" s="6">
        <v>49.070623</v>
      </c>
      <c r="J7" s="6">
        <v>60.463518</v>
      </c>
    </row>
    <row r="8" spans="1:10" ht="12.75">
      <c r="A8" s="5" t="s">
        <v>38</v>
      </c>
      <c r="B8" s="5" t="s">
        <v>35</v>
      </c>
      <c r="C8" s="6">
        <v>28.991002</v>
      </c>
      <c r="D8" s="6">
        <v>39.62315</v>
      </c>
      <c r="E8" s="6">
        <v>44.261758</v>
      </c>
      <c r="F8" s="6">
        <v>49.565046</v>
      </c>
      <c r="G8" s="6">
        <v>143.74602</v>
      </c>
      <c r="H8" s="6">
        <v>103.97272</v>
      </c>
      <c r="I8" s="6">
        <v>58.804342</v>
      </c>
      <c r="J8" s="6">
        <v>123.8901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Hummels</dc:creator>
  <cp:keywords/>
  <dc:description/>
  <cp:lastModifiedBy>Krannert Computing Center</cp:lastModifiedBy>
  <cp:lastPrinted>2006-03-10T02:13:14Z</cp:lastPrinted>
  <dcterms:created xsi:type="dcterms:W3CDTF">1999-06-30T17:41:32Z</dcterms:created>
  <dcterms:modified xsi:type="dcterms:W3CDTF">2007-10-30T19:09:45Z</dcterms:modified>
  <cp:category/>
  <cp:version/>
  <cp:contentType/>
  <cp:contentStatus/>
</cp:coreProperties>
</file>